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Ерсін\1729\ИМН и ЛС 11.06.2020\"/>
    </mc:Choice>
  </mc:AlternateContent>
  <bookViews>
    <workbookView xWindow="0" yWindow="0" windowWidth="28800" windowHeight="11835" tabRatio="929" activeTab="1"/>
  </bookViews>
  <sheets>
    <sheet name="ЛС не в СК " sheetId="22" r:id="rId1"/>
    <sheet name="ИМН не в СК" sheetId="24" r:id="rId2"/>
    <sheet name="реагент не в СК" sheetId="25" r:id="rId3"/>
  </sheets>
  <definedNames>
    <definedName name="_xlnm._FilterDatabase" localSheetId="1" hidden="1">'ИМН не в СК'!$A$4:$H$36</definedName>
    <definedName name="_xlnm._FilterDatabase" localSheetId="0" hidden="1">'ЛС не в СК '!$A$4:$G$22</definedName>
    <definedName name="_xlnm._FilterDatabase" localSheetId="2" hidden="1">'реагент не в СК'!$A$4:$H$32</definedName>
  </definedNames>
  <calcPr calcId="152511" refMode="R1C1"/>
</workbook>
</file>

<file path=xl/calcChain.xml><?xml version="1.0" encoding="utf-8"?>
<calcChain xmlns="http://schemas.openxmlformats.org/spreadsheetml/2006/main">
  <c r="G17" i="24" l="1"/>
  <c r="F21" i="22" l="1"/>
  <c r="F19" i="22"/>
  <c r="F20" i="22"/>
  <c r="F18" i="22"/>
  <c r="F22" i="22"/>
  <c r="F17" i="22"/>
  <c r="F16" i="22"/>
  <c r="F15" i="22"/>
  <c r="F14" i="22"/>
  <c r="F13" i="22"/>
  <c r="F12" i="22"/>
  <c r="F11" i="22"/>
  <c r="F10" i="22"/>
  <c r="F9" i="22"/>
  <c r="F8" i="22"/>
  <c r="F7" i="22"/>
  <c r="F6" i="22"/>
  <c r="F5" i="22"/>
  <c r="F23" i="22" l="1"/>
  <c r="G28" i="25" l="1"/>
  <c r="G27" i="25"/>
  <c r="G26" i="25"/>
  <c r="G25" i="25"/>
  <c r="G24" i="25"/>
  <c r="G23" i="25"/>
  <c r="G22" i="25"/>
  <c r="G21" i="25"/>
  <c r="G20" i="25"/>
  <c r="G19" i="25"/>
  <c r="G18" i="25"/>
  <c r="G17" i="25"/>
  <c r="G16" i="25"/>
  <c r="G15" i="25"/>
  <c r="G14" i="25"/>
  <c r="G13" i="25"/>
  <c r="G12" i="25"/>
  <c r="G11" i="25"/>
  <c r="G10" i="25"/>
  <c r="G9" i="25"/>
  <c r="G8" i="25"/>
  <c r="G7" i="25"/>
  <c r="G6" i="25"/>
  <c r="G22" i="24"/>
  <c r="G21" i="24"/>
  <c r="G20" i="24"/>
  <c r="G19" i="24"/>
  <c r="G18" i="24"/>
  <c r="G16" i="24"/>
  <c r="G15" i="24"/>
  <c r="G14" i="24"/>
  <c r="G13" i="24"/>
  <c r="G12" i="24"/>
  <c r="G11" i="24"/>
  <c r="G10" i="24"/>
  <c r="G9" i="24"/>
  <c r="G8" i="24"/>
  <c r="G7" i="24"/>
  <c r="G6" i="24"/>
  <c r="G29" i="25" l="1"/>
  <c r="G23" i="24"/>
</calcChain>
</file>

<file path=xl/sharedStrings.xml><?xml version="1.0" encoding="utf-8"?>
<sst xmlns="http://schemas.openxmlformats.org/spreadsheetml/2006/main" count="199" uniqueCount="112">
  <si>
    <t>Итого</t>
  </si>
  <si>
    <t>Ед. изм.</t>
  </si>
  <si>
    <t>шт</t>
  </si>
  <si>
    <t>кг</t>
  </si>
  <si>
    <t>№</t>
  </si>
  <si>
    <t>Международное непатентованное название или состав</t>
  </si>
  <si>
    <t>Кол-во</t>
  </si>
  <si>
    <t>Итого сумма, тыс. тенге</t>
  </si>
  <si>
    <t>амп</t>
  </si>
  <si>
    <t>таб</t>
  </si>
  <si>
    <t>Груша для отсосивания слизи</t>
  </si>
  <si>
    <t>комп</t>
  </si>
  <si>
    <t>Лейкопластырь медицинский гипоалергенный 2,5 см*5</t>
  </si>
  <si>
    <t>Пакет красный 700*800 класс В</t>
  </si>
  <si>
    <t>Проявитель Kodak X-OMAT EXll. на 20л</t>
  </si>
  <si>
    <t xml:space="preserve">Система одноразовая для крови </t>
  </si>
  <si>
    <t>Скальпель одноразовый медицинский № 10</t>
  </si>
  <si>
    <t xml:space="preserve">Термометр для измерения температуры тела </t>
  </si>
  <si>
    <t>Термопленка AGFA 35*43 № 100</t>
  </si>
  <si>
    <t>Фиксаж E.O.S.FIX 25 лит</t>
  </si>
  <si>
    <t>реагент</t>
  </si>
  <si>
    <t>ИМН</t>
  </si>
  <si>
    <t>Глюкоза 5 %-400,0</t>
  </si>
  <si>
    <t>фл</t>
  </si>
  <si>
    <t>Парацетамол 0,2 мг - №10</t>
  </si>
  <si>
    <t>Раствор Йода 5%-20,0</t>
  </si>
  <si>
    <t>Нифедипин</t>
  </si>
  <si>
    <t>тюбик</t>
  </si>
  <si>
    <t>уп</t>
  </si>
  <si>
    <t>Комплект для забора крови (вазофиксы)</t>
  </si>
  <si>
    <t xml:space="preserve">Универсальная  аптечка для врача </t>
  </si>
  <si>
    <t>Шприц 0,1 мл</t>
  </si>
  <si>
    <t>Водорода перекись 3% - 40,0</t>
  </si>
  <si>
    <t>Трисоль 400 мл</t>
  </si>
  <si>
    <t>Тетрациклиновая мазь 3% 15 г</t>
  </si>
  <si>
    <t xml:space="preserve">Торг.наимен.
</t>
  </si>
  <si>
    <t xml:space="preserve">Лек.форма
</t>
  </si>
  <si>
    <t xml:space="preserve">Ед.изм.
</t>
  </si>
  <si>
    <t xml:space="preserve">Цена
</t>
  </si>
  <si>
    <t xml:space="preserve">Всего
</t>
  </si>
  <si>
    <t>Общая сумма</t>
  </si>
  <si>
    <t xml:space="preserve">внутриматочная спираль  </t>
  </si>
  <si>
    <t>Нить хирургическая капроновая нерассасывающаяся полиамидная синтетическая с атравмотической иглой в упаковке 25 шт.</t>
  </si>
  <si>
    <t>Нить хирургическая не рассасывающаяся шелковая натуральная без иглы</t>
  </si>
  <si>
    <t>Пробирки "Эппендорф",0,5  мкл</t>
  </si>
  <si>
    <t xml:space="preserve">Эксспрес тест для ВИЧ </t>
  </si>
  <si>
    <t xml:space="preserve">Кол-во
</t>
  </si>
  <si>
    <t>Общая сумма, тенге</t>
  </si>
  <si>
    <t>FFD-220A 2L*1</t>
  </si>
  <si>
    <t>упак</t>
  </si>
  <si>
    <t>FFS-800C 42ml*1</t>
  </si>
  <si>
    <t>500ml*1</t>
  </si>
  <si>
    <t>20L</t>
  </si>
  <si>
    <t>Cellclean cl-50</t>
  </si>
  <si>
    <t xml:space="preserve">50ml </t>
  </si>
  <si>
    <t>URISCAN 11strip (тест полоски для мочи)</t>
  </si>
  <si>
    <t>100тест стрипов</t>
  </si>
  <si>
    <t>AT Care (тест полоски для определения глюкозы) 50</t>
  </si>
  <si>
    <t>50 тест полосок</t>
  </si>
  <si>
    <t>Контрольная кровь 3уровня по 1,5мл,для определения контроль крови</t>
  </si>
  <si>
    <t>THROMBOREL S 10*10ml</t>
  </si>
  <si>
    <t>10фл по 10мл</t>
  </si>
  <si>
    <t xml:space="preserve">TEST THROMBIN 10*5ml </t>
  </si>
  <si>
    <t>10фл по 5мл ,дилюент 1фл по 50мл</t>
  </si>
  <si>
    <t>MULTIFIBREN U 10*4ml</t>
  </si>
  <si>
    <t>10фл  по5мл</t>
  </si>
  <si>
    <t>KAOLIN Suspension 1*50ml</t>
  </si>
  <si>
    <t>1фл по 50мл(суспензия для разведения фибриногена)</t>
  </si>
  <si>
    <t>ACTIN FS 10*10ml</t>
  </si>
  <si>
    <t xml:space="preserve">BFT 2 Dispo System </t>
  </si>
  <si>
    <t>500 одноразовые кюветы</t>
  </si>
  <si>
    <t>Control N 10*1,0ml</t>
  </si>
  <si>
    <t>10фл по 1,0мл (контроль для каогулограммы норма)</t>
  </si>
  <si>
    <t>Control P 10*1,0ml</t>
  </si>
  <si>
    <t>10фл по 1,0мл (контроль для каогулограммы потология )</t>
  </si>
  <si>
    <t>Капиляры СОЭ</t>
  </si>
  <si>
    <t xml:space="preserve">стеклянные мерные </t>
  </si>
  <si>
    <t>мерные</t>
  </si>
  <si>
    <t>синие ,красные карандаши</t>
  </si>
  <si>
    <t xml:space="preserve">Натрий лимоннокислый </t>
  </si>
  <si>
    <t>3-замещенный 5,5водный "ЧДА"</t>
  </si>
  <si>
    <t>Карсанг</t>
  </si>
  <si>
    <t>железный</t>
  </si>
  <si>
    <t>План на 2020г.</t>
  </si>
  <si>
    <t>Цена за ед. 2020г., тенге</t>
  </si>
  <si>
    <t>Заявка на ИМН в 2020г.</t>
  </si>
  <si>
    <t xml:space="preserve"> Заявка на реагенты в 2020г.</t>
  </si>
  <si>
    <t>Уголь активированный 200 мг № 20</t>
  </si>
  <si>
    <t>кап</t>
  </si>
  <si>
    <t xml:space="preserve">№ ҚР ДСМ-104 </t>
  </si>
  <si>
    <t>Атропин сульфат 1 мг/мл 1 мл №10</t>
  </si>
  <si>
    <t>№ ҚР ДСМ-104</t>
  </si>
  <si>
    <t>Ацесоль 200 мл №1</t>
  </si>
  <si>
    <t>Супрастин таблетка 25 мг №20</t>
  </si>
  <si>
    <t>Пилокарпин Капли глазные, 10 мг/мл, 10 мл №1</t>
  </si>
  <si>
    <t xml:space="preserve">фл </t>
  </si>
  <si>
    <t>Дексаметазон Капли глазные 0.1 % 10 мл №1</t>
  </si>
  <si>
    <t>Левофлоксацин Капли глазные 0.5 % 5 мл №1</t>
  </si>
  <si>
    <t>Проксиметакаин Капли глазные 0.5% №1</t>
  </si>
  <si>
    <t>Тропикамид Капли глазные 1.0 % 10 мл №1</t>
  </si>
  <si>
    <t>Тропикамид Капли глазные 0.5 % 10 мл №1</t>
  </si>
  <si>
    <t xml:space="preserve">Лизирующий раствор STROMATOLYSER-4DL 1x2l  (Sysmex Corporation, Япония)                                       </t>
  </si>
  <si>
    <t xml:space="preserve">Лизирующий раствор STROMATOLYSER-4DS 1x42ml  (Sysmex Corporation, Япония)                                </t>
  </si>
  <si>
    <t>Лизирующий раствор SULFOLYSER 1x500ml  (Sysmex Corporation, Япония)</t>
  </si>
  <si>
    <t>Изотонический разбавитель (20л/уп) cellpack pk-20L;  /РК-МТ-7№010850 от 04.02.2013г./"Sysmex Corportion" Япония</t>
  </si>
  <si>
    <t>Контрольная кровь E-CHECK-XS  1.5ml 3ур /РК-МТ-7№010387от19.10.2012г./"Sysmex Corportion" Япония</t>
  </si>
  <si>
    <t>Пробирка лабораторная по ТУ 9461-008-52876351-2008, центрифужная град. П-1-10-0,2 (ПЦГ) ХС, ГОСТ-1770-74</t>
  </si>
  <si>
    <t>Наконечник универсальный д/дозаторов 2-200 мкл, п/п, уп.1000 шт, Гритмед</t>
  </si>
  <si>
    <t xml:space="preserve">желтые </t>
  </si>
  <si>
    <t>Цоликлон Анти-Д Супер, 100 доз,10 мл 1фл;/РК-ИМН-5№014236 от 19.02.2015г../Медиклон,Россия/</t>
  </si>
  <si>
    <t>Карандаш (Vitrograf-маркер)по стеклу красный</t>
  </si>
  <si>
    <t>Бриллиантовый зеленый  1% - 10,0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</si>
</sst>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&quot;р.&quot;_-;\-* #,##0&quot;р.&quot;_-;_-* &quot;-&quot;&quot;р.&quot;_-;_-@_-"/>
    <numFmt numFmtId="165" formatCode="_-* #,##0.00&quot;р.&quot;_-;\-* #,##0.00&quot;р.&quot;_-;_-* &quot;-&quot;??&quot;р.&quot;_-;_-@_-"/>
    <numFmt numFmtId="166" formatCode="_-* #,##0.00_р_._-;\-* #,##0.00_р_._-;_-* &quot;-&quot;??_р_._-;_-@_-"/>
    <numFmt numFmtId="167" formatCode="_([$€]* #,##0.00_);_([$€]* \(#,##0.00\);_([$€]* &quot;-&quot;??_);_(@_)"/>
    <numFmt numFmtId="168" formatCode="0.000"/>
  </numFmts>
  <fonts count="15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12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5">
    <xf numFmtId="0" fontId="0" fillId="0" borderId="0"/>
    <xf numFmtId="167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2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horizont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>
      <alignment horizontal="center"/>
    </xf>
    <xf numFmtId="166" fontId="3" fillId="0" borderId="0" applyFont="0" applyFill="0" applyBorder="0" applyAlignment="0" applyProtection="0"/>
    <xf numFmtId="0" fontId="3" fillId="0" borderId="0"/>
    <xf numFmtId="0" fontId="1" fillId="0" borderId="0"/>
  </cellStyleXfs>
  <cellXfs count="79">
    <xf numFmtId="0" fontId="0" fillId="0" borderId="0" xfId="0"/>
    <xf numFmtId="0" fontId="4" fillId="0" borderId="1" xfId="0" applyFont="1" applyBorder="1"/>
    <xf numFmtId="0" fontId="7" fillId="0" borderId="1" xfId="0" applyFont="1" applyBorder="1"/>
    <xf numFmtId="0" fontId="4" fillId="0" borderId="0" xfId="0" applyFont="1"/>
    <xf numFmtId="0" fontId="7" fillId="0" borderId="0" xfId="0" applyFont="1"/>
    <xf numFmtId="4" fontId="4" fillId="0" borderId="0" xfId="0" applyNumberFormat="1" applyFont="1"/>
    <xf numFmtId="0" fontId="9" fillId="2" borderId="1" xfId="0" applyFont="1" applyFill="1" applyBorder="1"/>
    <xf numFmtId="4" fontId="8" fillId="0" borderId="1" xfId="18" applyNumberFormat="1" applyFont="1" applyFill="1" applyBorder="1" applyAlignment="1">
      <alignment horizontal="center" vertical="center" wrapText="1"/>
    </xf>
    <xf numFmtId="4" fontId="10" fillId="0" borderId="1" xfId="18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2" fontId="4" fillId="0" borderId="1" xfId="0" applyNumberFormat="1" applyFont="1" applyBorder="1" applyAlignment="1">
      <alignment vertical="center" wrapText="1"/>
    </xf>
    <xf numFmtId="2" fontId="9" fillId="2" borderId="1" xfId="0" applyNumberFormat="1" applyFont="1" applyFill="1" applyBorder="1" applyAlignment="1">
      <alignment vertical="center" wrapText="1"/>
    </xf>
    <xf numFmtId="2" fontId="9" fillId="2" borderId="1" xfId="0" applyNumberFormat="1" applyFont="1" applyFill="1" applyBorder="1" applyAlignment="1">
      <alignment horizontal="center" vertical="center" wrapText="1"/>
    </xf>
    <xf numFmtId="168" fontId="7" fillId="0" borderId="1" xfId="0" applyNumberFormat="1" applyFont="1" applyBorder="1"/>
    <xf numFmtId="168" fontId="4" fillId="3" borderId="1" xfId="0" applyNumberFormat="1" applyFont="1" applyFill="1" applyBorder="1" applyAlignment="1">
      <alignment vertical="center" wrapText="1"/>
    </xf>
    <xf numFmtId="2" fontId="4" fillId="3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49" fontId="8" fillId="2" borderId="1" xfId="18" applyNumberFormat="1" applyFont="1" applyFill="1" applyBorder="1" applyAlignment="1">
      <alignment horizontal="left" vertical="center" wrapText="1"/>
    </xf>
    <xf numFmtId="0" fontId="9" fillId="2" borderId="0" xfId="5" applyFont="1" applyFill="1"/>
    <xf numFmtId="3" fontId="9" fillId="2" borderId="0" xfId="5" applyNumberFormat="1" applyFont="1" applyFill="1" applyAlignment="1">
      <alignment horizontal="center" vertical="top"/>
    </xf>
    <xf numFmtId="4" fontId="9" fillId="2" borderId="0" xfId="5" applyNumberFormat="1" applyFont="1" applyFill="1" applyAlignment="1">
      <alignment vertical="top"/>
    </xf>
    <xf numFmtId="0" fontId="8" fillId="2" borderId="1" xfId="5" applyFont="1" applyFill="1" applyBorder="1"/>
    <xf numFmtId="0" fontId="7" fillId="4" borderId="1" xfId="5" applyFont="1" applyFill="1" applyBorder="1" applyAlignment="1">
      <alignment horizontal="center" wrapText="1"/>
    </xf>
    <xf numFmtId="3" fontId="7" fillId="4" borderId="1" xfId="5" applyNumberFormat="1" applyFont="1" applyFill="1" applyBorder="1" applyAlignment="1">
      <alignment horizontal="center" vertical="top" wrapText="1"/>
    </xf>
    <xf numFmtId="4" fontId="7" fillId="4" borderId="1" xfId="5" applyNumberFormat="1" applyFont="1" applyFill="1" applyBorder="1" applyAlignment="1">
      <alignment horizontal="center" vertical="top" wrapText="1"/>
    </xf>
    <xf numFmtId="0" fontId="4" fillId="2" borderId="1" xfId="5" applyFont="1" applyFill="1" applyBorder="1"/>
    <xf numFmtId="0" fontId="4" fillId="2" borderId="1" xfId="5" applyNumberFormat="1" applyFont="1" applyFill="1" applyBorder="1" applyAlignment="1">
      <alignment vertical="top" wrapText="1"/>
    </xf>
    <xf numFmtId="2" fontId="4" fillId="2" borderId="1" xfId="5" applyNumberFormat="1" applyFont="1" applyFill="1" applyBorder="1" applyAlignment="1">
      <alignment vertical="center" wrapText="1"/>
    </xf>
    <xf numFmtId="3" fontId="4" fillId="2" borderId="1" xfId="5" applyNumberFormat="1" applyFont="1" applyFill="1" applyBorder="1" applyAlignment="1">
      <alignment horizontal="center" vertical="top" wrapText="1"/>
    </xf>
    <xf numFmtId="4" fontId="4" fillId="2" borderId="1" xfId="5" applyNumberFormat="1" applyFont="1" applyFill="1" applyBorder="1" applyAlignment="1">
      <alignment vertical="top" wrapText="1"/>
    </xf>
    <xf numFmtId="0" fontId="8" fillId="2" borderId="1" xfId="5" applyFont="1" applyFill="1" applyBorder="1" applyAlignment="1">
      <alignment horizontal="left" wrapText="1"/>
    </xf>
    <xf numFmtId="0" fontId="9" fillId="2" borderId="1" xfId="5" applyFont="1" applyFill="1" applyBorder="1"/>
    <xf numFmtId="3" fontId="9" fillId="2" borderId="1" xfId="5" applyNumberFormat="1" applyFont="1" applyFill="1" applyBorder="1" applyAlignment="1">
      <alignment horizontal="center" vertical="top"/>
    </xf>
    <xf numFmtId="4" fontId="11" fillId="2" borderId="1" xfId="5" applyNumberFormat="1" applyFont="1" applyFill="1" applyBorder="1" applyAlignment="1">
      <alignment vertical="top"/>
    </xf>
    <xf numFmtId="0" fontId="9" fillId="0" borderId="1" xfId="5" applyFont="1" applyBorder="1"/>
    <xf numFmtId="0" fontId="9" fillId="0" borderId="1" xfId="5" applyFont="1" applyBorder="1" applyAlignment="1">
      <alignment horizontal="center"/>
    </xf>
    <xf numFmtId="4" fontId="11" fillId="0" borderId="1" xfId="5" applyNumberFormat="1" applyFont="1" applyBorder="1" applyAlignment="1">
      <alignment horizontal="right"/>
    </xf>
    <xf numFmtId="0" fontId="4" fillId="4" borderId="1" xfId="5" applyFont="1" applyFill="1" applyBorder="1" applyAlignment="1">
      <alignment horizontal="center" vertical="top" wrapText="1"/>
    </xf>
    <xf numFmtId="0" fontId="4" fillId="4" borderId="1" xfId="5" applyFont="1" applyFill="1" applyBorder="1" applyAlignment="1">
      <alignment horizontal="center" wrapText="1"/>
    </xf>
    <xf numFmtId="0" fontId="7" fillId="4" borderId="1" xfId="5" applyFont="1" applyFill="1" applyBorder="1" applyAlignment="1">
      <alignment horizontal="right" vertical="top" wrapText="1"/>
    </xf>
    <xf numFmtId="0" fontId="9" fillId="0" borderId="1" xfId="5" applyFont="1" applyBorder="1" applyAlignment="1">
      <alignment horizontal="center" vertical="center"/>
    </xf>
    <xf numFmtId="0" fontId="12" fillId="2" borderId="1" xfId="5" applyFont="1" applyFill="1" applyBorder="1" applyAlignment="1">
      <alignment horizontal="left" vertical="center" wrapText="1"/>
    </xf>
    <xf numFmtId="0" fontId="9" fillId="2" borderId="1" xfId="28" applyFont="1" applyFill="1" applyBorder="1" applyAlignment="1">
      <alignment horizontal="center" vertical="center"/>
    </xf>
    <xf numFmtId="0" fontId="9" fillId="2" borderId="1" xfId="28" applyNumberFormat="1" applyFont="1" applyFill="1" applyBorder="1" applyAlignment="1">
      <alignment horizontal="center" vertical="center"/>
    </xf>
    <xf numFmtId="4" fontId="9" fillId="0" borderId="1" xfId="5" applyNumberFormat="1" applyFont="1" applyBorder="1" applyAlignment="1">
      <alignment horizontal="center" vertical="top"/>
    </xf>
    <xf numFmtId="0" fontId="12" fillId="2" borderId="1" xfId="5" applyNumberFormat="1" applyFont="1" applyFill="1" applyBorder="1" applyAlignment="1">
      <alignment horizontal="left" vertical="center" wrapText="1"/>
    </xf>
    <xf numFmtId="0" fontId="9" fillId="2" borderId="1" xfId="18" applyFont="1" applyFill="1" applyBorder="1" applyAlignment="1">
      <alignment horizontal="center" vertical="center" wrapText="1"/>
    </xf>
    <xf numFmtId="3" fontId="9" fillId="2" borderId="1" xfId="18" applyNumberFormat="1" applyFont="1" applyFill="1" applyBorder="1" applyAlignment="1">
      <alignment horizontal="center" vertical="center" wrapText="1"/>
    </xf>
    <xf numFmtId="0" fontId="9" fillId="2" borderId="1" xfId="18" applyFont="1" applyFill="1" applyBorder="1" applyAlignment="1">
      <alignment horizontal="left" vertical="center" wrapText="1"/>
    </xf>
    <xf numFmtId="0" fontId="9" fillId="2" borderId="1" xfId="24" applyFont="1" applyFill="1" applyBorder="1" applyAlignment="1">
      <alignment horizontal="center" vertical="center"/>
    </xf>
    <xf numFmtId="0" fontId="9" fillId="2" borderId="1" xfId="24" applyFont="1" applyFill="1" applyBorder="1" applyAlignment="1">
      <alignment horizontal="center" vertical="center" wrapText="1"/>
    </xf>
    <xf numFmtId="49" fontId="9" fillId="0" borderId="1" xfId="18" applyNumberFormat="1" applyFont="1" applyFill="1" applyBorder="1" applyAlignment="1">
      <alignment horizontal="left" vertical="center" wrapText="1"/>
    </xf>
    <xf numFmtId="0" fontId="9" fillId="0" borderId="1" xfId="18" applyFont="1" applyFill="1" applyBorder="1" applyAlignment="1">
      <alignment horizontal="center" vertical="center" wrapText="1"/>
    </xf>
    <xf numFmtId="0" fontId="9" fillId="0" borderId="1" xfId="18" applyFont="1" applyFill="1" applyBorder="1" applyAlignment="1">
      <alignment horizontal="left" vertical="center" wrapText="1"/>
    </xf>
    <xf numFmtId="0" fontId="8" fillId="2" borderId="1" xfId="5" applyFont="1" applyFill="1" applyBorder="1" applyAlignment="1">
      <alignment wrapText="1"/>
    </xf>
    <xf numFmtId="2" fontId="4" fillId="2" borderId="1" xfId="5" applyNumberFormat="1" applyFont="1" applyFill="1" applyBorder="1" applyAlignment="1">
      <alignment horizontal="center" vertical="center" wrapText="1"/>
    </xf>
    <xf numFmtId="2" fontId="8" fillId="2" borderId="1" xfId="5" applyNumberFormat="1" applyFont="1" applyFill="1" applyBorder="1" applyAlignment="1">
      <alignment horizontal="center" vertical="center" wrapText="1"/>
    </xf>
    <xf numFmtId="0" fontId="11" fillId="0" borderId="6" xfId="5" applyFont="1" applyBorder="1"/>
    <xf numFmtId="0" fontId="11" fillId="0" borderId="6" xfId="5" applyFont="1" applyBorder="1" applyAlignment="1">
      <alignment horizontal="center"/>
    </xf>
    <xf numFmtId="4" fontId="11" fillId="0" borderId="6" xfId="5" applyNumberFormat="1" applyFont="1" applyFill="1" applyBorder="1" applyAlignment="1">
      <alignment horizontal="right"/>
    </xf>
    <xf numFmtId="0" fontId="8" fillId="0" borderId="1" xfId="18" applyFont="1" applyFill="1" applyBorder="1" applyAlignment="1">
      <alignment horizontal="center" vertical="center" wrapText="1"/>
    </xf>
    <xf numFmtId="0" fontId="13" fillId="0" borderId="0" xfId="0" applyFont="1"/>
    <xf numFmtId="0" fontId="14" fillId="0" borderId="0" xfId="0" applyFont="1"/>
    <xf numFmtId="0" fontId="14" fillId="0" borderId="1" xfId="0" applyFont="1" applyBorder="1"/>
    <xf numFmtId="0" fontId="9" fillId="2" borderId="0" xfId="5" applyFont="1" applyFill="1" applyAlignment="1">
      <alignment wrapText="1"/>
    </xf>
    <xf numFmtId="0" fontId="8" fillId="2" borderId="1" xfId="24" applyFont="1" applyFill="1" applyBorder="1" applyAlignment="1">
      <alignment horizontal="left" vertical="center" wrapText="1"/>
    </xf>
    <xf numFmtId="0" fontId="11" fillId="2" borderId="1" xfId="5" applyFont="1" applyFill="1" applyBorder="1" applyAlignment="1">
      <alignment wrapText="1"/>
    </xf>
    <xf numFmtId="0" fontId="4" fillId="0" borderId="0" xfId="0" applyFont="1" applyAlignment="1">
      <alignment wrapText="1"/>
    </xf>
    <xf numFmtId="0" fontId="9" fillId="2" borderId="1" xfId="0" applyFont="1" applyFill="1" applyBorder="1" applyAlignment="1">
      <alignment wrapText="1"/>
    </xf>
    <xf numFmtId="4" fontId="14" fillId="0" borderId="0" xfId="0" applyNumberFormat="1" applyFont="1"/>
    <xf numFmtId="4" fontId="14" fillId="0" borderId="1" xfId="0" applyNumberFormat="1" applyFont="1" applyBorder="1"/>
    <xf numFmtId="0" fontId="8" fillId="0" borderId="1" xfId="0" applyFont="1" applyBorder="1"/>
    <xf numFmtId="0" fontId="8" fillId="0" borderId="1" xfId="18" applyFont="1" applyFill="1" applyBorder="1" applyAlignment="1">
      <alignment horizontal="center" vertical="center" wrapText="1"/>
    </xf>
    <xf numFmtId="0" fontId="8" fillId="0" borderId="4" xfId="18" applyFont="1" applyFill="1" applyBorder="1" applyAlignment="1">
      <alignment horizontal="center" vertical="center" wrapText="1"/>
    </xf>
    <xf numFmtId="0" fontId="8" fillId="0" borderId="2" xfId="18" applyFont="1" applyFill="1" applyBorder="1" applyAlignment="1">
      <alignment horizontal="center" vertical="center" wrapText="1"/>
    </xf>
    <xf numFmtId="0" fontId="8" fillId="0" borderId="5" xfId="18" applyFont="1" applyFill="1" applyBorder="1" applyAlignment="1">
      <alignment horizontal="center" vertical="center" wrapText="1"/>
    </xf>
    <xf numFmtId="0" fontId="8" fillId="0" borderId="3" xfId="18" applyFont="1" applyFill="1" applyBorder="1" applyAlignment="1">
      <alignment horizontal="center" vertical="center" wrapText="1"/>
    </xf>
    <xf numFmtId="0" fontId="11" fillId="2" borderId="0" xfId="5" applyFont="1" applyFill="1" applyAlignment="1">
      <alignment horizontal="center"/>
    </xf>
    <xf numFmtId="0" fontId="11" fillId="0" borderId="0" xfId="5" applyFont="1" applyAlignment="1">
      <alignment horizontal="center"/>
    </xf>
  </cellXfs>
  <cellStyles count="35">
    <cellStyle name="Euro" xfId="1"/>
    <cellStyle name="Денежный [0] 2" xfId="2"/>
    <cellStyle name="Денежный 2" xfId="3"/>
    <cellStyle name="Обычный" xfId="0" builtinId="0"/>
    <cellStyle name="Обычный 10" xfId="4"/>
    <cellStyle name="Обычный 11" xfId="5"/>
    <cellStyle name="Обычный 2" xfId="6"/>
    <cellStyle name="Обычный 2 2" xfId="7"/>
    <cellStyle name="Обычный 2 3" xfId="8"/>
    <cellStyle name="Обычный 2 4" xfId="9"/>
    <cellStyle name="Обычный 2 5" xfId="10"/>
    <cellStyle name="Обычный 2 6" xfId="11"/>
    <cellStyle name="Обычный 2 7" xfId="12"/>
    <cellStyle name="Обычный 2 8" xfId="13"/>
    <cellStyle name="Обычный 3" xfId="14"/>
    <cellStyle name="Обычный 4" xfId="15"/>
    <cellStyle name="Обычный 5" xfId="16"/>
    <cellStyle name="Обычный 5 2" xfId="17"/>
    <cellStyle name="Обычный 5 2 2" xfId="33"/>
    <cellStyle name="Обычный 5 3" xfId="18"/>
    <cellStyle name="Обычный 5 3 2" xfId="34"/>
    <cellStyle name="Обычный 6" xfId="19"/>
    <cellStyle name="Обычный 6 2" xfId="20"/>
    <cellStyle name="Обычный 6 2 2" xfId="21"/>
    <cellStyle name="Обычный 7" xfId="22"/>
    <cellStyle name="Обычный 7 2" xfId="23"/>
    <cellStyle name="Обычный 7 3" xfId="24"/>
    <cellStyle name="Обычный 8" xfId="25"/>
    <cellStyle name="Обычный 8 2" xfId="26"/>
    <cellStyle name="Обычный 8 3" xfId="27"/>
    <cellStyle name="Обычный 9" xfId="28"/>
    <cellStyle name="Процентный 2" xfId="29"/>
    <cellStyle name="Процентный 3" xfId="30"/>
    <cellStyle name="Стиль 1" xfId="31"/>
    <cellStyle name="Финансовый 2" xfId="3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23"/>
  <sheetViews>
    <sheetView topLeftCell="A3" workbookViewId="0">
      <selection activeCell="A10" sqref="A10"/>
    </sheetView>
  </sheetViews>
  <sheetFormatPr defaultColWidth="8.7109375" defaultRowHeight="12.75" x14ac:dyDescent="0.2"/>
  <cols>
    <col min="1" max="1" width="3.85546875" style="3" customWidth="1"/>
    <col min="2" max="2" width="40.5703125" style="3" customWidth="1"/>
    <col min="3" max="3" width="8.7109375" style="9"/>
    <col min="4" max="4" width="12.5703125" style="9" customWidth="1"/>
    <col min="5" max="5" width="8.7109375" style="3"/>
    <col min="6" max="6" width="11.140625" style="3" customWidth="1"/>
    <col min="7" max="7" width="14" style="3" customWidth="1"/>
    <col min="8" max="16384" width="8.7109375" style="3"/>
  </cols>
  <sheetData>
    <row r="3" spans="1:7" ht="34.5" customHeight="1" x14ac:dyDescent="0.2">
      <c r="A3" s="72" t="s">
        <v>4</v>
      </c>
      <c r="B3" s="72" t="s">
        <v>5</v>
      </c>
      <c r="C3" s="72" t="s">
        <v>1</v>
      </c>
      <c r="D3" s="74" t="s">
        <v>83</v>
      </c>
      <c r="E3" s="75"/>
      <c r="F3" s="76"/>
      <c r="G3" s="1"/>
    </row>
    <row r="4" spans="1:7" ht="38.25" x14ac:dyDescent="0.2">
      <c r="A4" s="73"/>
      <c r="B4" s="72"/>
      <c r="C4" s="72"/>
      <c r="D4" s="60" t="s">
        <v>84</v>
      </c>
      <c r="E4" s="7" t="s">
        <v>6</v>
      </c>
      <c r="F4" s="8" t="s">
        <v>7</v>
      </c>
      <c r="G4" s="1"/>
    </row>
    <row r="5" spans="1:7" ht="15.75" x14ac:dyDescent="0.25">
      <c r="A5" s="1">
        <v>1</v>
      </c>
      <c r="B5" s="61" t="s">
        <v>87</v>
      </c>
      <c r="C5" s="15" t="s">
        <v>88</v>
      </c>
      <c r="D5" s="61">
        <v>30.76</v>
      </c>
      <c r="E5" s="11">
        <v>500</v>
      </c>
      <c r="F5" s="14">
        <f>D5*E5/1000</f>
        <v>15.38</v>
      </c>
      <c r="G5" s="71" t="s">
        <v>89</v>
      </c>
    </row>
    <row r="6" spans="1:7" ht="15" x14ac:dyDescent="0.25">
      <c r="A6" s="1">
        <v>2</v>
      </c>
      <c r="B6" s="6" t="s">
        <v>90</v>
      </c>
      <c r="C6" s="15" t="s">
        <v>8</v>
      </c>
      <c r="D6" s="10">
        <v>46.44</v>
      </c>
      <c r="E6" s="11">
        <v>50</v>
      </c>
      <c r="F6" s="14">
        <f t="shared" ref="F6:F22" si="0">D6*E6/1000</f>
        <v>2.3220000000000001</v>
      </c>
      <c r="G6" s="71" t="s">
        <v>89</v>
      </c>
    </row>
    <row r="7" spans="1:7" ht="15" x14ac:dyDescent="0.25">
      <c r="A7" s="1">
        <v>3</v>
      </c>
      <c r="B7" s="6" t="s">
        <v>111</v>
      </c>
      <c r="C7" s="15" t="s">
        <v>23</v>
      </c>
      <c r="D7" s="10">
        <v>51.41</v>
      </c>
      <c r="E7" s="11">
        <v>15</v>
      </c>
      <c r="F7" s="14">
        <f t="shared" si="0"/>
        <v>0.77115</v>
      </c>
      <c r="G7" s="71" t="s">
        <v>89</v>
      </c>
    </row>
    <row r="8" spans="1:7" ht="15" x14ac:dyDescent="0.25">
      <c r="A8" s="1">
        <v>4</v>
      </c>
      <c r="B8" s="6" t="s">
        <v>32</v>
      </c>
      <c r="C8" s="15" t="s">
        <v>23</v>
      </c>
      <c r="D8" s="10">
        <v>44.29</v>
      </c>
      <c r="E8" s="11">
        <v>15</v>
      </c>
      <c r="F8" s="14">
        <f t="shared" si="0"/>
        <v>0.66435</v>
      </c>
      <c r="G8" s="71" t="s">
        <v>89</v>
      </c>
    </row>
    <row r="9" spans="1:7" ht="15" x14ac:dyDescent="0.25">
      <c r="A9" s="1">
        <v>5</v>
      </c>
      <c r="B9" s="6" t="s">
        <v>22</v>
      </c>
      <c r="C9" s="15" t="s">
        <v>23</v>
      </c>
      <c r="D9" s="10">
        <v>141.37</v>
      </c>
      <c r="E9" s="11">
        <v>20</v>
      </c>
      <c r="F9" s="14">
        <f t="shared" si="0"/>
        <v>2.8273999999999999</v>
      </c>
      <c r="G9" s="71" t="s">
        <v>91</v>
      </c>
    </row>
    <row r="10" spans="1:7" ht="15" x14ac:dyDescent="0.25">
      <c r="A10" s="1">
        <v>6</v>
      </c>
      <c r="B10" s="6" t="s">
        <v>24</v>
      </c>
      <c r="C10" s="12" t="s">
        <v>28</v>
      </c>
      <c r="D10" s="62">
        <v>21.51</v>
      </c>
      <c r="E10" s="11">
        <v>5000</v>
      </c>
      <c r="F10" s="14">
        <f t="shared" si="0"/>
        <v>107.55000000000001</v>
      </c>
      <c r="G10" s="71" t="s">
        <v>91</v>
      </c>
    </row>
    <row r="11" spans="1:7" ht="15" x14ac:dyDescent="0.25">
      <c r="A11" s="1">
        <v>7</v>
      </c>
      <c r="B11" s="6" t="s">
        <v>25</v>
      </c>
      <c r="C11" s="12" t="s">
        <v>23</v>
      </c>
      <c r="D11" s="10">
        <v>39</v>
      </c>
      <c r="E11" s="11">
        <v>15</v>
      </c>
      <c r="F11" s="14">
        <f t="shared" si="0"/>
        <v>0.58499999999999996</v>
      </c>
      <c r="G11" s="71" t="s">
        <v>91</v>
      </c>
    </row>
    <row r="12" spans="1:7" ht="15" x14ac:dyDescent="0.25">
      <c r="A12" s="1">
        <v>8</v>
      </c>
      <c r="B12" s="6" t="s">
        <v>33</v>
      </c>
      <c r="C12" s="12" t="s">
        <v>23</v>
      </c>
      <c r="D12" s="62">
        <v>154.72999999999999</v>
      </c>
      <c r="E12" s="11">
        <v>10</v>
      </c>
      <c r="F12" s="14">
        <f t="shared" si="0"/>
        <v>1.5472999999999999</v>
      </c>
      <c r="G12" s="71" t="s">
        <v>91</v>
      </c>
    </row>
    <row r="13" spans="1:7" ht="15" x14ac:dyDescent="0.25">
      <c r="A13" s="1">
        <v>9</v>
      </c>
      <c r="B13" s="6" t="s">
        <v>92</v>
      </c>
      <c r="C13" s="12" t="s">
        <v>23</v>
      </c>
      <c r="D13" s="62">
        <v>213.98</v>
      </c>
      <c r="E13" s="11">
        <v>10</v>
      </c>
      <c r="F13" s="14">
        <f t="shared" si="0"/>
        <v>2.1397999999999997</v>
      </c>
      <c r="G13" s="71" t="s">
        <v>91</v>
      </c>
    </row>
    <row r="14" spans="1:7" ht="15" x14ac:dyDescent="0.25">
      <c r="A14" s="1">
        <v>10</v>
      </c>
      <c r="B14" s="6" t="s">
        <v>93</v>
      </c>
      <c r="C14" s="12" t="s">
        <v>9</v>
      </c>
      <c r="D14" s="10">
        <v>86.56</v>
      </c>
      <c r="E14" s="11">
        <v>5000</v>
      </c>
      <c r="F14" s="14">
        <f t="shared" si="0"/>
        <v>432.8</v>
      </c>
      <c r="G14" s="71" t="s">
        <v>91</v>
      </c>
    </row>
    <row r="15" spans="1:7" ht="15" x14ac:dyDescent="0.25">
      <c r="A15" s="1">
        <v>11</v>
      </c>
      <c r="B15" s="6" t="s">
        <v>34</v>
      </c>
      <c r="C15" s="12" t="s">
        <v>27</v>
      </c>
      <c r="D15" s="62">
        <v>183.73</v>
      </c>
      <c r="E15" s="11">
        <v>15</v>
      </c>
      <c r="F15" s="14">
        <f t="shared" si="0"/>
        <v>2.7559499999999999</v>
      </c>
      <c r="G15" s="71" t="s">
        <v>91</v>
      </c>
    </row>
    <row r="16" spans="1:7" ht="15" x14ac:dyDescent="0.25">
      <c r="A16" s="1">
        <v>12</v>
      </c>
      <c r="B16" s="6" t="s">
        <v>26</v>
      </c>
      <c r="C16" s="12" t="s">
        <v>28</v>
      </c>
      <c r="D16" s="10">
        <v>1.88</v>
      </c>
      <c r="E16" s="11">
        <v>300</v>
      </c>
      <c r="F16" s="14">
        <f t="shared" si="0"/>
        <v>0.56399999999999995</v>
      </c>
      <c r="G16" s="71" t="s">
        <v>91</v>
      </c>
    </row>
    <row r="17" spans="1:7" ht="15" x14ac:dyDescent="0.25">
      <c r="A17" s="1">
        <v>13</v>
      </c>
      <c r="B17" s="6" t="s">
        <v>100</v>
      </c>
      <c r="C17" s="12" t="s">
        <v>23</v>
      </c>
      <c r="D17" s="63">
        <v>978.9</v>
      </c>
      <c r="E17" s="11">
        <v>20</v>
      </c>
      <c r="F17" s="14">
        <f t="shared" si="0"/>
        <v>19.577999999999999</v>
      </c>
      <c r="G17" s="71" t="s">
        <v>91</v>
      </c>
    </row>
    <row r="18" spans="1:7" ht="29.25" customHeight="1" x14ac:dyDescent="0.25">
      <c r="A18" s="1">
        <v>14</v>
      </c>
      <c r="B18" s="68" t="s">
        <v>94</v>
      </c>
      <c r="C18" s="12" t="s">
        <v>95</v>
      </c>
      <c r="D18" s="63">
        <v>334.54</v>
      </c>
      <c r="E18" s="11">
        <v>24</v>
      </c>
      <c r="F18" s="14">
        <f t="shared" si="0"/>
        <v>8.0289600000000014</v>
      </c>
      <c r="G18" s="71" t="s">
        <v>91</v>
      </c>
    </row>
    <row r="19" spans="1:7" ht="29.25" customHeight="1" x14ac:dyDescent="0.25">
      <c r="A19" s="1">
        <v>15</v>
      </c>
      <c r="B19" s="68" t="s">
        <v>97</v>
      </c>
      <c r="C19" s="12" t="s">
        <v>23</v>
      </c>
      <c r="D19" s="69">
        <v>2601.3000000000002</v>
      </c>
      <c r="E19" s="11">
        <v>24</v>
      </c>
      <c r="F19" s="14">
        <f t="shared" si="0"/>
        <v>62.431200000000004</v>
      </c>
      <c r="G19" s="71" t="s">
        <v>91</v>
      </c>
    </row>
    <row r="20" spans="1:7" ht="29.25" customHeight="1" x14ac:dyDescent="0.25">
      <c r="A20" s="1">
        <v>16</v>
      </c>
      <c r="B20" s="68" t="s">
        <v>96</v>
      </c>
      <c r="C20" s="12" t="s">
        <v>23</v>
      </c>
      <c r="D20" s="63">
        <v>209.33</v>
      </c>
      <c r="E20" s="11">
        <v>16</v>
      </c>
      <c r="F20" s="14">
        <f t="shared" si="0"/>
        <v>3.3492800000000003</v>
      </c>
      <c r="G20" s="71" t="s">
        <v>91</v>
      </c>
    </row>
    <row r="21" spans="1:7" ht="29.25" customHeight="1" x14ac:dyDescent="0.25">
      <c r="A21" s="1">
        <v>17</v>
      </c>
      <c r="B21" s="68" t="s">
        <v>98</v>
      </c>
      <c r="C21" s="12" t="s">
        <v>23</v>
      </c>
      <c r="D21" s="70">
        <v>2371.5100000000002</v>
      </c>
      <c r="E21" s="11">
        <v>24</v>
      </c>
      <c r="F21" s="14">
        <f t="shared" si="0"/>
        <v>56.916240000000002</v>
      </c>
      <c r="G21" s="71" t="s">
        <v>91</v>
      </c>
    </row>
    <row r="22" spans="1:7" ht="26.25" customHeight="1" x14ac:dyDescent="0.25">
      <c r="A22" s="1">
        <v>18</v>
      </c>
      <c r="B22" s="6" t="s">
        <v>99</v>
      </c>
      <c r="C22" s="12" t="s">
        <v>23</v>
      </c>
      <c r="D22" s="69">
        <v>1386.64</v>
      </c>
      <c r="E22" s="11">
        <v>24</v>
      </c>
      <c r="F22" s="14">
        <f t="shared" si="0"/>
        <v>33.279360000000004</v>
      </c>
      <c r="G22" s="71" t="s">
        <v>91</v>
      </c>
    </row>
    <row r="23" spans="1:7" s="4" customFormat="1" x14ac:dyDescent="0.2">
      <c r="A23" s="2"/>
      <c r="B23" s="2" t="s">
        <v>0</v>
      </c>
      <c r="C23" s="16"/>
      <c r="D23" s="16"/>
      <c r="E23" s="2"/>
      <c r="F23" s="13">
        <f>SUM(F5:F22)</f>
        <v>753.48998999999992</v>
      </c>
    </row>
  </sheetData>
  <autoFilter ref="A4:G22"/>
  <mergeCells count="4">
    <mergeCell ref="A3:A4"/>
    <mergeCell ref="B3:B4"/>
    <mergeCell ref="C3:C4"/>
    <mergeCell ref="D3:F3"/>
  </mergeCells>
  <pageMargins left="0.70866141732283472" right="0.70866141732283472" top="0.74803149606299213" bottom="0.74803149606299213" header="0.31496062992125984" footer="0.31496062992125984"/>
  <pageSetup paperSize="9" scale="8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30"/>
  <sheetViews>
    <sheetView tabSelected="1" workbookViewId="0">
      <selection activeCell="A6" sqref="A6:A22"/>
    </sheetView>
  </sheetViews>
  <sheetFormatPr defaultColWidth="8.7109375" defaultRowHeight="12.75" x14ac:dyDescent="0.2"/>
  <cols>
    <col min="1" max="1" width="3.85546875" style="3" customWidth="1"/>
    <col min="2" max="2" width="37.7109375" style="67" customWidth="1"/>
    <col min="3" max="3" width="14.5703125" style="3" customWidth="1"/>
    <col min="4" max="4" width="8.7109375" style="5"/>
    <col min="5" max="5" width="12.5703125" style="9" customWidth="1"/>
    <col min="6" max="6" width="8.7109375" style="3"/>
    <col min="7" max="7" width="14.5703125" style="3" customWidth="1"/>
    <col min="8" max="16384" width="8.7109375" style="3"/>
  </cols>
  <sheetData>
    <row r="3" spans="1:7" ht="34.5" customHeight="1" x14ac:dyDescent="0.2">
      <c r="A3" s="77" t="s">
        <v>85</v>
      </c>
      <c r="B3" s="77"/>
      <c r="C3" s="77"/>
      <c r="D3" s="77"/>
      <c r="E3" s="77"/>
      <c r="F3" s="77"/>
      <c r="G3" s="77"/>
    </row>
    <row r="4" spans="1:7" ht="15" x14ac:dyDescent="0.25">
      <c r="A4" s="18"/>
      <c r="B4" s="64"/>
      <c r="C4" s="18"/>
      <c r="D4" s="18"/>
      <c r="E4" s="19"/>
      <c r="F4" s="19"/>
      <c r="G4" s="20"/>
    </row>
    <row r="5" spans="1:7" ht="25.5" x14ac:dyDescent="0.2">
      <c r="A5" s="21" t="s">
        <v>4</v>
      </c>
      <c r="B5" s="22" t="s">
        <v>35</v>
      </c>
      <c r="C5" s="22" t="s">
        <v>36</v>
      </c>
      <c r="D5" s="22" t="s">
        <v>37</v>
      </c>
      <c r="E5" s="23" t="s">
        <v>38</v>
      </c>
      <c r="F5" s="23" t="s">
        <v>39</v>
      </c>
      <c r="G5" s="24" t="s">
        <v>40</v>
      </c>
    </row>
    <row r="6" spans="1:7" x14ac:dyDescent="0.2">
      <c r="A6" s="25">
        <v>1</v>
      </c>
      <c r="B6" s="30" t="s">
        <v>41</v>
      </c>
      <c r="C6" s="25" t="s">
        <v>21</v>
      </c>
      <c r="D6" s="27" t="s">
        <v>2</v>
      </c>
      <c r="E6" s="28">
        <v>225</v>
      </c>
      <c r="F6" s="28">
        <v>200</v>
      </c>
      <c r="G6" s="29">
        <f t="shared" ref="G6:G22" si="0">E6*F6</f>
        <v>45000</v>
      </c>
    </row>
    <row r="7" spans="1:7" x14ac:dyDescent="0.2">
      <c r="A7" s="25">
        <v>2</v>
      </c>
      <c r="B7" s="26" t="s">
        <v>10</v>
      </c>
      <c r="C7" s="26" t="s">
        <v>21</v>
      </c>
      <c r="D7" s="27" t="s">
        <v>2</v>
      </c>
      <c r="E7" s="28">
        <v>200</v>
      </c>
      <c r="F7" s="28">
        <v>5</v>
      </c>
      <c r="G7" s="29">
        <f t="shared" si="0"/>
        <v>1000</v>
      </c>
    </row>
    <row r="8" spans="1:7" x14ac:dyDescent="0.2">
      <c r="A8" s="25">
        <v>3</v>
      </c>
      <c r="B8" s="65" t="s">
        <v>29</v>
      </c>
      <c r="C8" s="26" t="s">
        <v>21</v>
      </c>
      <c r="D8" s="27" t="s">
        <v>2</v>
      </c>
      <c r="E8" s="28">
        <v>624</v>
      </c>
      <c r="F8" s="28">
        <v>10</v>
      </c>
      <c r="G8" s="29">
        <f t="shared" si="0"/>
        <v>6240</v>
      </c>
    </row>
    <row r="9" spans="1:7" ht="25.5" x14ac:dyDescent="0.2">
      <c r="A9" s="25">
        <v>4</v>
      </c>
      <c r="B9" s="26" t="s">
        <v>12</v>
      </c>
      <c r="C9" s="26" t="s">
        <v>21</v>
      </c>
      <c r="D9" s="27" t="s">
        <v>28</v>
      </c>
      <c r="E9" s="28">
        <v>90</v>
      </c>
      <c r="F9" s="28">
        <v>1000</v>
      </c>
      <c r="G9" s="29">
        <f t="shared" si="0"/>
        <v>90000</v>
      </c>
    </row>
    <row r="10" spans="1:7" ht="51" x14ac:dyDescent="0.2">
      <c r="A10" s="25">
        <v>5</v>
      </c>
      <c r="B10" s="26" t="s">
        <v>42</v>
      </c>
      <c r="C10" s="26" t="s">
        <v>21</v>
      </c>
      <c r="D10" s="27" t="s">
        <v>2</v>
      </c>
      <c r="E10" s="28">
        <v>324.89999999999998</v>
      </c>
      <c r="F10" s="28">
        <v>25</v>
      </c>
      <c r="G10" s="29">
        <f t="shared" si="0"/>
        <v>8122.4999999999991</v>
      </c>
    </row>
    <row r="11" spans="1:7" ht="25.5" x14ac:dyDescent="0.2">
      <c r="A11" s="25">
        <v>6</v>
      </c>
      <c r="B11" s="30" t="s">
        <v>43</v>
      </c>
      <c r="C11" s="26" t="s">
        <v>21</v>
      </c>
      <c r="D11" s="27" t="s">
        <v>2</v>
      </c>
      <c r="E11" s="28">
        <v>111.72</v>
      </c>
      <c r="F11" s="28">
        <v>25</v>
      </c>
      <c r="G11" s="29">
        <f t="shared" si="0"/>
        <v>2793</v>
      </c>
    </row>
    <row r="12" spans="1:7" x14ac:dyDescent="0.2">
      <c r="A12" s="25">
        <v>7</v>
      </c>
      <c r="B12" s="26" t="s">
        <v>13</v>
      </c>
      <c r="C12" s="26" t="s">
        <v>21</v>
      </c>
      <c r="D12" s="27" t="s">
        <v>2</v>
      </c>
      <c r="E12" s="28">
        <v>17</v>
      </c>
      <c r="F12" s="28">
        <v>200</v>
      </c>
      <c r="G12" s="29">
        <f t="shared" si="0"/>
        <v>3400</v>
      </c>
    </row>
    <row r="13" spans="1:7" ht="12.6" customHeight="1" x14ac:dyDescent="0.2">
      <c r="A13" s="25">
        <v>8</v>
      </c>
      <c r="B13" s="17" t="s">
        <v>44</v>
      </c>
      <c r="C13" s="26" t="s">
        <v>21</v>
      </c>
      <c r="D13" s="27" t="s">
        <v>28</v>
      </c>
      <c r="E13" s="28">
        <v>2450</v>
      </c>
      <c r="F13" s="28">
        <v>5</v>
      </c>
      <c r="G13" s="29">
        <f t="shared" si="0"/>
        <v>12250</v>
      </c>
    </row>
    <row r="14" spans="1:7" ht="12.6" customHeight="1" x14ac:dyDescent="0.2">
      <c r="A14" s="25">
        <v>9</v>
      </c>
      <c r="B14" s="26" t="s">
        <v>14</v>
      </c>
      <c r="C14" s="26" t="s">
        <v>21</v>
      </c>
      <c r="D14" s="27" t="s">
        <v>2</v>
      </c>
      <c r="E14" s="28">
        <v>9200</v>
      </c>
      <c r="F14" s="28">
        <v>25</v>
      </c>
      <c r="G14" s="29">
        <f t="shared" si="0"/>
        <v>230000</v>
      </c>
    </row>
    <row r="15" spans="1:7" ht="36" customHeight="1" x14ac:dyDescent="0.2">
      <c r="A15" s="25">
        <v>10</v>
      </c>
      <c r="B15" s="26" t="s">
        <v>15</v>
      </c>
      <c r="C15" s="26" t="s">
        <v>21</v>
      </c>
      <c r="D15" s="27" t="s">
        <v>2</v>
      </c>
      <c r="E15" s="28">
        <v>81.790000000000006</v>
      </c>
      <c r="F15" s="28">
        <v>20</v>
      </c>
      <c r="G15" s="29">
        <f t="shared" si="0"/>
        <v>1635.8000000000002</v>
      </c>
    </row>
    <row r="16" spans="1:7" ht="35.25" customHeight="1" x14ac:dyDescent="0.2">
      <c r="A16" s="25">
        <v>11</v>
      </c>
      <c r="B16" s="26" t="s">
        <v>16</v>
      </c>
      <c r="C16" s="26" t="s">
        <v>21</v>
      </c>
      <c r="D16" s="27" t="s">
        <v>2</v>
      </c>
      <c r="E16" s="28">
        <v>85</v>
      </c>
      <c r="F16" s="28">
        <v>800</v>
      </c>
      <c r="G16" s="29">
        <f t="shared" si="0"/>
        <v>68000</v>
      </c>
    </row>
    <row r="17" spans="1:7" x14ac:dyDescent="0.2">
      <c r="A17" s="25">
        <v>12</v>
      </c>
      <c r="B17" s="26" t="s">
        <v>17</v>
      </c>
      <c r="C17" s="26" t="s">
        <v>21</v>
      </c>
      <c r="D17" s="27" t="s">
        <v>2</v>
      </c>
      <c r="E17" s="28">
        <v>950</v>
      </c>
      <c r="F17" s="28">
        <v>40</v>
      </c>
      <c r="G17" s="29">
        <f t="shared" si="0"/>
        <v>38000</v>
      </c>
    </row>
    <row r="18" spans="1:7" ht="12.6" customHeight="1" x14ac:dyDescent="0.2">
      <c r="A18" s="25">
        <v>13</v>
      </c>
      <c r="B18" s="26" t="s">
        <v>18</v>
      </c>
      <c r="C18" s="26" t="s">
        <v>21</v>
      </c>
      <c r="D18" s="27" t="s">
        <v>28</v>
      </c>
      <c r="E18" s="28">
        <v>52000</v>
      </c>
      <c r="F18" s="28">
        <v>15</v>
      </c>
      <c r="G18" s="29">
        <f t="shared" si="0"/>
        <v>780000</v>
      </c>
    </row>
    <row r="19" spans="1:7" x14ac:dyDescent="0.2">
      <c r="A19" s="25">
        <v>14</v>
      </c>
      <c r="B19" s="17" t="s">
        <v>30</v>
      </c>
      <c r="C19" s="26" t="s">
        <v>21</v>
      </c>
      <c r="D19" s="27" t="s">
        <v>2</v>
      </c>
      <c r="E19" s="28">
        <v>8200</v>
      </c>
      <c r="F19" s="28">
        <v>20</v>
      </c>
      <c r="G19" s="29">
        <f t="shared" si="0"/>
        <v>164000</v>
      </c>
    </row>
    <row r="20" spans="1:7" ht="12.6" customHeight="1" x14ac:dyDescent="0.2">
      <c r="A20" s="25">
        <v>15</v>
      </c>
      <c r="B20" s="26" t="s">
        <v>19</v>
      </c>
      <c r="C20" s="26" t="s">
        <v>21</v>
      </c>
      <c r="D20" s="27" t="s">
        <v>11</v>
      </c>
      <c r="E20" s="28">
        <v>5000</v>
      </c>
      <c r="F20" s="28">
        <v>25</v>
      </c>
      <c r="G20" s="29">
        <f t="shared" si="0"/>
        <v>125000</v>
      </c>
    </row>
    <row r="21" spans="1:7" ht="12.6" customHeight="1" x14ac:dyDescent="0.2">
      <c r="A21" s="25">
        <v>16</v>
      </c>
      <c r="B21" s="30" t="s">
        <v>31</v>
      </c>
      <c r="C21" s="26" t="s">
        <v>21</v>
      </c>
      <c r="D21" s="27" t="s">
        <v>2</v>
      </c>
      <c r="E21" s="28">
        <v>20.59</v>
      </c>
      <c r="F21" s="28">
        <v>3000</v>
      </c>
      <c r="G21" s="29">
        <f t="shared" si="0"/>
        <v>61770</v>
      </c>
    </row>
    <row r="22" spans="1:7" ht="42" customHeight="1" x14ac:dyDescent="0.2">
      <c r="A22" s="25">
        <v>17</v>
      </c>
      <c r="B22" s="30" t="s">
        <v>45</v>
      </c>
      <c r="C22" s="26" t="s">
        <v>21</v>
      </c>
      <c r="D22" s="27" t="s">
        <v>2</v>
      </c>
      <c r="E22" s="28">
        <v>1000</v>
      </c>
      <c r="F22" s="28">
        <v>25</v>
      </c>
      <c r="G22" s="29">
        <f t="shared" si="0"/>
        <v>25000</v>
      </c>
    </row>
    <row r="23" spans="1:7" ht="32.1" customHeight="1" x14ac:dyDescent="0.25">
      <c r="A23" s="31"/>
      <c r="B23" s="66" t="s">
        <v>0</v>
      </c>
      <c r="C23" s="31"/>
      <c r="D23" s="31"/>
      <c r="E23" s="32"/>
      <c r="F23" s="32"/>
      <c r="G23" s="33">
        <f>SUM(G6:G22)</f>
        <v>1662211.3</v>
      </c>
    </row>
    <row r="24" spans="1:7" ht="18.75" customHeight="1" x14ac:dyDescent="0.2"/>
    <row r="25" spans="1:7" ht="18" customHeight="1" x14ac:dyDescent="0.2"/>
    <row r="26" spans="1:7" ht="24" customHeight="1" x14ac:dyDescent="0.2"/>
    <row r="28" spans="1:7" ht="12.6" customHeight="1" x14ac:dyDescent="0.2"/>
    <row r="29" spans="1:7" ht="12.6" customHeight="1" x14ac:dyDescent="0.2"/>
    <row r="30" spans="1:7" ht="12.6" customHeight="1" x14ac:dyDescent="0.2"/>
  </sheetData>
  <autoFilter ref="A4:H36"/>
  <mergeCells count="1">
    <mergeCell ref="A3:G3"/>
  </mergeCells>
  <pageMargins left="0.70866141732283472" right="0.70866141732283472" top="0.74803149606299213" bottom="0.74803149606299213" header="0.31496062992125984" footer="0.31496062992125984"/>
  <pageSetup paperSize="9" scale="85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29"/>
  <sheetViews>
    <sheetView topLeftCell="A16" workbookViewId="0">
      <selection activeCell="B6" sqref="B6"/>
    </sheetView>
  </sheetViews>
  <sheetFormatPr defaultColWidth="8.7109375" defaultRowHeight="12.75" x14ac:dyDescent="0.2"/>
  <cols>
    <col min="1" max="1" width="3.85546875" style="3" customWidth="1"/>
    <col min="2" max="2" width="51.85546875" style="3" customWidth="1"/>
    <col min="3" max="3" width="18.7109375" style="3" customWidth="1"/>
    <col min="4" max="4" width="8.7109375" style="5"/>
    <col min="5" max="5" width="12.5703125" style="9" customWidth="1"/>
    <col min="6" max="6" width="8.7109375" style="3"/>
    <col min="7" max="7" width="15.7109375" style="3" customWidth="1"/>
    <col min="8" max="16384" width="8.7109375" style="3"/>
  </cols>
  <sheetData>
    <row r="3" spans="1:7" ht="34.5" customHeight="1" x14ac:dyDescent="0.2">
      <c r="A3" s="78" t="s">
        <v>86</v>
      </c>
      <c r="B3" s="78"/>
      <c r="C3" s="78"/>
      <c r="D3" s="78"/>
      <c r="E3" s="78"/>
      <c r="F3" s="78"/>
      <c r="G3" s="78"/>
    </row>
    <row r="4" spans="1:7" ht="15" x14ac:dyDescent="0.25">
      <c r="A4" s="34"/>
      <c r="B4" s="34"/>
      <c r="C4" s="34"/>
      <c r="D4" s="34"/>
      <c r="E4" s="35"/>
      <c r="F4" s="35"/>
      <c r="G4" s="36"/>
    </row>
    <row r="5" spans="1:7" ht="25.5" x14ac:dyDescent="0.2">
      <c r="A5" s="37" t="s">
        <v>4</v>
      </c>
      <c r="B5" s="38" t="s">
        <v>35</v>
      </c>
      <c r="C5" s="38" t="s">
        <v>36</v>
      </c>
      <c r="D5" s="38" t="s">
        <v>37</v>
      </c>
      <c r="E5" s="38" t="s">
        <v>38</v>
      </c>
      <c r="F5" s="38" t="s">
        <v>46</v>
      </c>
      <c r="G5" s="39" t="s">
        <v>47</v>
      </c>
    </row>
    <row r="6" spans="1:7" ht="28.5" customHeight="1" x14ac:dyDescent="0.2">
      <c r="A6" s="40">
        <v>1</v>
      </c>
      <c r="B6" s="41" t="s">
        <v>101</v>
      </c>
      <c r="C6" s="41" t="s">
        <v>48</v>
      </c>
      <c r="D6" s="42" t="s">
        <v>49</v>
      </c>
      <c r="E6" s="42">
        <v>29400</v>
      </c>
      <c r="F6" s="43">
        <v>30</v>
      </c>
      <c r="G6" s="36">
        <f>E6*F6</f>
        <v>882000</v>
      </c>
    </row>
    <row r="7" spans="1:7" ht="30" x14ac:dyDescent="0.2">
      <c r="A7" s="40">
        <v>2</v>
      </c>
      <c r="B7" s="41" t="s">
        <v>102</v>
      </c>
      <c r="C7" s="41" t="s">
        <v>50</v>
      </c>
      <c r="D7" s="42" t="s">
        <v>49</v>
      </c>
      <c r="E7" s="42">
        <v>67000</v>
      </c>
      <c r="F7" s="43">
        <v>20</v>
      </c>
      <c r="G7" s="36">
        <f t="shared" ref="G7:G28" si="0">E7*F7</f>
        <v>1340000</v>
      </c>
    </row>
    <row r="8" spans="1:7" ht="30" x14ac:dyDescent="0.2">
      <c r="A8" s="40">
        <v>3</v>
      </c>
      <c r="B8" s="41" t="s">
        <v>103</v>
      </c>
      <c r="C8" s="41" t="s">
        <v>51</v>
      </c>
      <c r="D8" s="42" t="s">
        <v>49</v>
      </c>
      <c r="E8" s="44">
        <v>18500</v>
      </c>
      <c r="F8" s="43">
        <v>30</v>
      </c>
      <c r="G8" s="36">
        <f t="shared" si="0"/>
        <v>555000</v>
      </c>
    </row>
    <row r="9" spans="1:7" ht="45" x14ac:dyDescent="0.2">
      <c r="A9" s="40">
        <v>4</v>
      </c>
      <c r="B9" s="41" t="s">
        <v>104</v>
      </c>
      <c r="C9" s="41" t="s">
        <v>52</v>
      </c>
      <c r="D9" s="42" t="s">
        <v>49</v>
      </c>
      <c r="E9" s="42">
        <v>36400</v>
      </c>
      <c r="F9" s="43">
        <v>30</v>
      </c>
      <c r="G9" s="36">
        <f t="shared" si="0"/>
        <v>1092000</v>
      </c>
    </row>
    <row r="10" spans="1:7" ht="12.6" customHeight="1" x14ac:dyDescent="0.2">
      <c r="A10" s="40">
        <v>5</v>
      </c>
      <c r="B10" s="45" t="s">
        <v>53</v>
      </c>
      <c r="C10" s="41" t="s">
        <v>54</v>
      </c>
      <c r="D10" s="46" t="s">
        <v>49</v>
      </c>
      <c r="E10" s="46">
        <v>50400</v>
      </c>
      <c r="F10" s="47">
        <v>9</v>
      </c>
      <c r="G10" s="36">
        <f t="shared" si="0"/>
        <v>453600</v>
      </c>
    </row>
    <row r="11" spans="1:7" ht="12.6" customHeight="1" x14ac:dyDescent="0.2">
      <c r="A11" s="40">
        <v>6</v>
      </c>
      <c r="B11" s="41" t="s">
        <v>55</v>
      </c>
      <c r="C11" s="41" t="s">
        <v>56</v>
      </c>
      <c r="D11" s="46" t="s">
        <v>49</v>
      </c>
      <c r="E11" s="46">
        <v>12000</v>
      </c>
      <c r="F11" s="47">
        <v>300</v>
      </c>
      <c r="G11" s="36">
        <f t="shared" si="0"/>
        <v>3600000</v>
      </c>
    </row>
    <row r="12" spans="1:7" ht="47.25" customHeight="1" x14ac:dyDescent="0.2">
      <c r="A12" s="40">
        <v>7</v>
      </c>
      <c r="B12" s="48" t="s">
        <v>57</v>
      </c>
      <c r="C12" s="48" t="s">
        <v>58</v>
      </c>
      <c r="D12" s="46" t="s">
        <v>49</v>
      </c>
      <c r="E12" s="46">
        <v>2000</v>
      </c>
      <c r="F12" s="47">
        <v>300</v>
      </c>
      <c r="G12" s="36">
        <f t="shared" si="0"/>
        <v>600000</v>
      </c>
    </row>
    <row r="13" spans="1:7" ht="113.25" customHeight="1" x14ac:dyDescent="0.2">
      <c r="A13" s="40">
        <v>8</v>
      </c>
      <c r="B13" s="41" t="s">
        <v>105</v>
      </c>
      <c r="C13" s="41" t="s">
        <v>59</v>
      </c>
      <c r="D13" s="49" t="s">
        <v>49</v>
      </c>
      <c r="E13" s="49">
        <v>67875</v>
      </c>
      <c r="F13" s="50">
        <v>2</v>
      </c>
      <c r="G13" s="36">
        <f t="shared" si="0"/>
        <v>135750</v>
      </c>
    </row>
    <row r="14" spans="1:7" ht="12.6" customHeight="1" x14ac:dyDescent="0.2">
      <c r="A14" s="40">
        <v>9</v>
      </c>
      <c r="B14" s="51" t="s">
        <v>60</v>
      </c>
      <c r="C14" s="51" t="s">
        <v>61</v>
      </c>
      <c r="D14" s="52" t="s">
        <v>49</v>
      </c>
      <c r="E14" s="52">
        <v>26000</v>
      </c>
      <c r="F14" s="52">
        <v>8</v>
      </c>
      <c r="G14" s="36">
        <f t="shared" si="0"/>
        <v>208000</v>
      </c>
    </row>
    <row r="15" spans="1:7" ht="45" x14ac:dyDescent="0.2">
      <c r="A15" s="40">
        <v>10</v>
      </c>
      <c r="B15" s="53" t="s">
        <v>62</v>
      </c>
      <c r="C15" s="53" t="s">
        <v>63</v>
      </c>
      <c r="D15" s="52" t="s">
        <v>49</v>
      </c>
      <c r="E15" s="52">
        <v>26000</v>
      </c>
      <c r="F15" s="52">
        <v>6</v>
      </c>
      <c r="G15" s="36">
        <f t="shared" si="0"/>
        <v>156000</v>
      </c>
    </row>
    <row r="16" spans="1:7" ht="15" x14ac:dyDescent="0.2">
      <c r="A16" s="40">
        <v>11</v>
      </c>
      <c r="B16" s="53" t="s">
        <v>64</v>
      </c>
      <c r="C16" s="53" t="s">
        <v>65</v>
      </c>
      <c r="D16" s="52" t="s">
        <v>49</v>
      </c>
      <c r="E16" s="52">
        <v>35000</v>
      </c>
      <c r="F16" s="52">
        <v>10</v>
      </c>
      <c r="G16" s="36">
        <f t="shared" si="0"/>
        <v>350000</v>
      </c>
    </row>
    <row r="17" spans="1:7" ht="60" x14ac:dyDescent="0.2">
      <c r="A17" s="40">
        <v>12</v>
      </c>
      <c r="B17" s="53" t="s">
        <v>66</v>
      </c>
      <c r="C17" s="53" t="s">
        <v>67</v>
      </c>
      <c r="D17" s="52" t="s">
        <v>49</v>
      </c>
      <c r="E17" s="52">
        <v>25000</v>
      </c>
      <c r="F17" s="52">
        <v>3</v>
      </c>
      <c r="G17" s="36">
        <f t="shared" si="0"/>
        <v>75000</v>
      </c>
    </row>
    <row r="18" spans="1:7" ht="15" x14ac:dyDescent="0.2">
      <c r="A18" s="40">
        <v>13</v>
      </c>
      <c r="B18" s="41" t="s">
        <v>68</v>
      </c>
      <c r="C18" s="41" t="s">
        <v>61</v>
      </c>
      <c r="D18" s="52" t="s">
        <v>49</v>
      </c>
      <c r="E18" s="52">
        <v>23000</v>
      </c>
      <c r="F18" s="52">
        <v>3</v>
      </c>
      <c r="G18" s="36">
        <f t="shared" si="0"/>
        <v>69000</v>
      </c>
    </row>
    <row r="19" spans="1:7" ht="30" x14ac:dyDescent="0.2">
      <c r="A19" s="40">
        <v>14</v>
      </c>
      <c r="B19" s="41" t="s">
        <v>69</v>
      </c>
      <c r="C19" s="41" t="s">
        <v>70</v>
      </c>
      <c r="D19" s="52" t="s">
        <v>49</v>
      </c>
      <c r="E19" s="52">
        <v>152300</v>
      </c>
      <c r="F19" s="52">
        <v>10</v>
      </c>
      <c r="G19" s="36">
        <f t="shared" si="0"/>
        <v>1523000</v>
      </c>
    </row>
    <row r="20" spans="1:7" ht="60" x14ac:dyDescent="0.2">
      <c r="A20" s="40">
        <v>15</v>
      </c>
      <c r="B20" s="45" t="s">
        <v>71</v>
      </c>
      <c r="C20" s="41" t="s">
        <v>72</v>
      </c>
      <c r="D20" s="52" t="s">
        <v>49</v>
      </c>
      <c r="E20" s="52">
        <v>42000</v>
      </c>
      <c r="F20" s="52">
        <v>3</v>
      </c>
      <c r="G20" s="36">
        <f t="shared" si="0"/>
        <v>126000</v>
      </c>
    </row>
    <row r="21" spans="1:7" ht="60" x14ac:dyDescent="0.2">
      <c r="A21" s="40">
        <v>16</v>
      </c>
      <c r="B21" s="41" t="s">
        <v>73</v>
      </c>
      <c r="C21" s="41" t="s">
        <v>74</v>
      </c>
      <c r="D21" s="52" t="s">
        <v>49</v>
      </c>
      <c r="E21" s="52">
        <v>70000</v>
      </c>
      <c r="F21" s="52">
        <v>3</v>
      </c>
      <c r="G21" s="36">
        <f t="shared" si="0"/>
        <v>210000</v>
      </c>
    </row>
    <row r="22" spans="1:7" ht="30" x14ac:dyDescent="0.2">
      <c r="A22" s="40">
        <v>17</v>
      </c>
      <c r="B22" s="53" t="s">
        <v>75</v>
      </c>
      <c r="C22" s="53" t="s">
        <v>76</v>
      </c>
      <c r="D22" s="52" t="s">
        <v>49</v>
      </c>
      <c r="E22" s="52">
        <v>100</v>
      </c>
      <c r="F22" s="52">
        <v>5</v>
      </c>
      <c r="G22" s="36">
        <f t="shared" si="0"/>
        <v>500</v>
      </c>
    </row>
    <row r="23" spans="1:7" ht="45" x14ac:dyDescent="0.2">
      <c r="A23" s="40">
        <v>18</v>
      </c>
      <c r="B23" s="53" t="s">
        <v>106</v>
      </c>
      <c r="C23" s="53" t="s">
        <v>77</v>
      </c>
      <c r="D23" s="52" t="s">
        <v>2</v>
      </c>
      <c r="E23" s="52">
        <v>24.47</v>
      </c>
      <c r="F23" s="52">
        <v>1000</v>
      </c>
      <c r="G23" s="36">
        <f t="shared" si="0"/>
        <v>24470</v>
      </c>
    </row>
    <row r="24" spans="1:7" ht="30" x14ac:dyDescent="0.2">
      <c r="A24" s="40">
        <v>19</v>
      </c>
      <c r="B24" s="53" t="s">
        <v>107</v>
      </c>
      <c r="C24" s="53" t="s">
        <v>108</v>
      </c>
      <c r="D24" s="52" t="s">
        <v>49</v>
      </c>
      <c r="E24" s="52">
        <v>6500</v>
      </c>
      <c r="F24" s="52">
        <v>10</v>
      </c>
      <c r="G24" s="36">
        <f t="shared" si="0"/>
        <v>65000</v>
      </c>
    </row>
    <row r="25" spans="1:7" ht="30" x14ac:dyDescent="0.25">
      <c r="A25" s="40">
        <v>20</v>
      </c>
      <c r="B25" s="34" t="s">
        <v>110</v>
      </c>
      <c r="C25" s="53" t="s">
        <v>78</v>
      </c>
      <c r="D25" s="52" t="s">
        <v>49</v>
      </c>
      <c r="E25" s="52">
        <v>67</v>
      </c>
      <c r="F25" s="52">
        <v>2</v>
      </c>
      <c r="G25" s="36">
        <f t="shared" si="0"/>
        <v>134</v>
      </c>
    </row>
    <row r="26" spans="1:7" ht="30" x14ac:dyDescent="0.2">
      <c r="A26" s="40">
        <v>21</v>
      </c>
      <c r="B26" s="53" t="s">
        <v>79</v>
      </c>
      <c r="C26" s="53" t="s">
        <v>80</v>
      </c>
      <c r="D26" s="52" t="s">
        <v>3</v>
      </c>
      <c r="E26" s="52">
        <v>300</v>
      </c>
      <c r="F26" s="52">
        <v>3</v>
      </c>
      <c r="G26" s="36">
        <f t="shared" si="0"/>
        <v>900</v>
      </c>
    </row>
    <row r="27" spans="1:7" ht="25.5" x14ac:dyDescent="0.2">
      <c r="A27" s="40">
        <v>22</v>
      </c>
      <c r="B27" s="54" t="s">
        <v>109</v>
      </c>
      <c r="C27" s="25" t="s">
        <v>20</v>
      </c>
      <c r="D27" s="27"/>
      <c r="E27" s="55">
        <v>1470</v>
      </c>
      <c r="F27" s="56">
        <v>5</v>
      </c>
      <c r="G27" s="36">
        <f t="shared" si="0"/>
        <v>7350</v>
      </c>
    </row>
    <row r="28" spans="1:7" ht="15" x14ac:dyDescent="0.2">
      <c r="A28" s="40">
        <v>23</v>
      </c>
      <c r="B28" s="53" t="s">
        <v>81</v>
      </c>
      <c r="C28" s="53" t="s">
        <v>82</v>
      </c>
      <c r="D28" s="52" t="s">
        <v>2</v>
      </c>
      <c r="E28" s="52">
        <v>2000</v>
      </c>
      <c r="F28" s="52">
        <v>3</v>
      </c>
      <c r="G28" s="36">
        <f t="shared" si="0"/>
        <v>6000</v>
      </c>
    </row>
    <row r="29" spans="1:7" ht="14.25" x14ac:dyDescent="0.2">
      <c r="A29" s="57"/>
      <c r="B29" s="57" t="s">
        <v>0</v>
      </c>
      <c r="C29" s="57"/>
      <c r="D29" s="57"/>
      <c r="E29" s="58"/>
      <c r="F29" s="58"/>
      <c r="G29" s="59">
        <f>SUM(G6:G28)</f>
        <v>11479704</v>
      </c>
    </row>
  </sheetData>
  <autoFilter ref="A4:H32"/>
  <mergeCells count="1">
    <mergeCell ref="A3:G3"/>
  </mergeCells>
  <dataValidations count="1">
    <dataValidation allowBlank="1" showInputMessage="1" showErrorMessage="1" prompt="Введите наименование на рус.языке" sqref="B19 B9"/>
  </dataValidations>
  <pageMargins left="0.70866141732283472" right="0.70866141732283472" top="0.74803149606299213" bottom="0.74803149606299213" header="0.31496062992125984" footer="0.31496062992125984"/>
  <pageSetup paperSize="9"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ЛС не в СК </vt:lpstr>
      <vt:lpstr>ИМН не в СК</vt:lpstr>
      <vt:lpstr>реагент не в СК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Ерик</cp:lastModifiedBy>
  <cp:lastPrinted>2018-01-15T08:46:28Z</cp:lastPrinted>
  <dcterms:created xsi:type="dcterms:W3CDTF">2017-12-27T08:43:20Z</dcterms:created>
  <dcterms:modified xsi:type="dcterms:W3CDTF">2020-06-22T09:43:24Z</dcterms:modified>
</cp:coreProperties>
</file>